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ark-my.sharepoint.com/personal/arianap_uark_edu/Documents/"/>
    </mc:Choice>
  </mc:AlternateContent>
  <xr:revisionPtr revIDLastSave="0" documentId="8_{3F7BFCDB-607A-478B-AA30-5E391023277F}" xr6:coauthVersionLast="47" xr6:coauthVersionMax="47" xr10:uidLastSave="{00000000-0000-0000-0000-000000000000}"/>
  <bookViews>
    <workbookView xWindow="11424" yWindow="0" windowWidth="11712" windowHeight="13776" firstSheet="1" activeTab="1" xr2:uid="{11145DA3-B8CF-4377-907E-076DE26F49B6}"/>
  </bookViews>
  <sheets>
    <sheet name="Example" sheetId="1" r:id="rId1"/>
    <sheet name="Template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2" l="1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2" i="2"/>
  <c r="D16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C17" i="1"/>
  <c r="C18" i="1"/>
  <c r="C19" i="1"/>
  <c r="C17" i="2" l="1"/>
  <c r="C18" i="2" s="1"/>
  <c r="C19" i="2" l="1"/>
</calcChain>
</file>

<file path=xl/sharedStrings.xml><?xml version="1.0" encoding="utf-8"?>
<sst xmlns="http://schemas.openxmlformats.org/spreadsheetml/2006/main" count="63" uniqueCount="43">
  <si>
    <t>Item Description</t>
  </si>
  <si>
    <t xml:space="preserve"> Unit Price </t>
  </si>
  <si>
    <t>Qty</t>
  </si>
  <si>
    <t xml:space="preserve"> Total Price </t>
  </si>
  <si>
    <t>Provider</t>
  </si>
  <si>
    <t>URL to item</t>
  </si>
  <si>
    <t>Back Up Option</t>
  </si>
  <si>
    <t xml:space="preserve">Blue Bell Homeade Vanilla, 1 gallon </t>
  </si>
  <si>
    <t xml:space="preserve">Walmart </t>
  </si>
  <si>
    <t>https://www.walmart.com/ip/Blue-Bell-Gold-Rim-Homemade-Vanilla-Ice-Cream-Half-Gallon-64-fl-oz/44391090?athbdg=L1600&amp;from=searchResults</t>
  </si>
  <si>
    <t>great value ice cream</t>
  </si>
  <si>
    <t>Great Value Chocolate Ice Cream, 48 fl oz</t>
  </si>
  <si>
    <t>https://www.walmart.com/ip/Great-Value-Chocolate-Ice-Cream-48-fl-oz/12329734?athbdg=L1200&amp;from=searchResults</t>
  </si>
  <si>
    <t>Great Value Rainbow Sprinkles, 9 oz</t>
  </si>
  <si>
    <t>https://www.walmart.com/ip/Great-Value-Rainbow-Sprinkles-9-oz/407607432?athbdg=L1200&amp;from=searchResults</t>
  </si>
  <si>
    <t>Great Value Maraschino Cherries, 10 Oz</t>
  </si>
  <si>
    <t>https://www.walmart.com/ip/Great-Value-Maraschino-Cherries-10-Oz/10315487?from=searchResults</t>
  </si>
  <si>
    <t>Great Value Extra Creamy Dairy Whipped Topping, 13 oz</t>
  </si>
  <si>
    <t>https://www.walmart.com/ip/Great-Value-Extra-Creamy-Dairy-Whipped-Topping-13-oz/44030498?athbdg=L1600&amp;from=searchResults</t>
  </si>
  <si>
    <t>regular whipped cream</t>
  </si>
  <si>
    <t>HERSHEY'S, Chocolate Syrup, Baking Supplies, 24 oz, Bottle</t>
  </si>
  <si>
    <t>https://www.walmart.com/ip/HERSHEY-S-Chocolate-Syrup-Baking-Supplies-24-oz-Bottle/21081233?athbdg=L1200&amp;from=searchResults</t>
  </si>
  <si>
    <t>Smucker's Caramel Flavored Syrup, 20 Oz.</t>
  </si>
  <si>
    <t xml:space="preserve">https://www.walmart.com/ip/Smucker-s-Caramel-Flavored-Syrup-20-Oz/10534945?athbdg=L1600&amp;from=searchResults </t>
  </si>
  <si>
    <t>Great Value Everyday Disposable Paper Bowls, 20 oz, 50 Count</t>
  </si>
  <si>
    <t xml:space="preserve">https://www.walmart.com/ip/Great-Value-Everyday-Disposable-Paper-Bowls-20-oz-50-Count/137750406?athbdg=L1200&amp;from=searchResults </t>
  </si>
  <si>
    <t xml:space="preserve"> Subtotal </t>
  </si>
  <si>
    <t xml:space="preserve"> Tax </t>
  </si>
  <si>
    <t xml:space="preserve"> Total </t>
  </si>
  <si>
    <t>250 Count Colored Index Cards 3x5 Inch with Key Ring, 180gsm Heavy Weight Flash Cards 5 Color (50 Sheets Each), Portable Note Taking for Students, Teachers, Study Note Cards for Office Home School</t>
  </si>
  <si>
    <t>Amazon</t>
  </si>
  <si>
    <t>https://www.amazon.com/Colored-3x5-Portable-Students-Teachers/dp/B0DZ5WN6QX/ref=sr_1_39?crid=381NMUHSSA9DY&amp;dib=eyJ2IjoiMSJ9.9zgeplXIq0E738AqlR6x1DeEKDXjIWj2AG84Frio86kF49gGdIdW_cSItYDQvwbrHtb1vbTlAzOAi44vG0kBoeIRvO7LPIrw7_pTJsVrtDZQMEfB228yg5GsFwFZ5kZXpKKwV--3hZjNGLE0RGPJ5kRLE8qEhOPPpxH4Ohfo0dT3j5-RWfy8wKUpUTFG4YVgH3TN1rE9_XMkoJTJYaA_XjBTKvKdjW4dLsDnoILPScFQo_X5Pb5PYCWqf8ba9mWg-CM0PScMmd-SObtJ_p_YiXt0vadw97naoUzeKUt38nc.dbLdGV_a-IEXRsrNoYXCNMGPbP4IblT8AgZzhKOQ_28&amp;dib_tag=se&amp;keywords=study%2Bmaterials&amp;qid=1761608052&amp;sprefix=study%2Bmaterials%2B%2Caps%2C163&amp;sr=8-39&amp;th=1</t>
  </si>
  <si>
    <t>TEST-100E 882 E Compatible Testing Forms (50 Sheet Pack)</t>
  </si>
  <si>
    <t>https://www.amazon.com/TEST-100E-Compatible-Testing-Forms-Sheet/dp/B01G2E7D1G/ref=sr_1_4?crid=1DT9IC8S59K05&amp;dib=eyJ2IjoiMSJ9.dGfCyBsO8UEJpY8JT8LHUhgNpjXyNoG4fF1JuBkeOuTaoJjqZy3-JGS9ym3JlNIt0jqLR44rOe4wwOPMF6Jyv3CcVI-cxMomLSL8R9-PtGGVoFV3nz9t3urkxSKxe0EvsHjwAgA2cTZoqbEjejSBTcCqVbVjUfTcAk3_EW71QN-G_La0PibpMueb7YshVy8Ddt50PLaSQIuH43Kn5yg8XV0tGf2ZTGTT7K2tklVLaRag5zBor-aCfGa_F6M_ahIw6D_sGCvaJVhjJOTyxvBlfaaZsSqJk_73njg7aCPlmPs.2QJgoCrA_rnWbmUc4IYU2uRhCMQkWpdfKPCsbqan5jo&amp;dib_tag=se&amp;keywords=882%2Be%2Bscantron&amp;qid=1761609041&amp;sprefix=882%2BE%2BS%2Caps%2C215&amp;sr=8-4&amp;th=1</t>
  </si>
  <si>
    <t>Ticonderoga Wood-Cased Pencils, Pre-Sharpened, 2 HB Soft, Yellow, 72 Count</t>
  </si>
  <si>
    <t>https://www.amazon.com/Ticonderoga-Pre-Sharpened-Pencil-Eraser-Pack/dp/B079STQWBM/ref=ast_sto_dp_puis?th=1</t>
  </si>
  <si>
    <t>24 Pack Stress Balls, Squishy Ball, Squeeze Balls for Adults, Anti-Anxiety and Fidget Balls to Relax, Party Favors, Birthday Gifts, Goodie Bag Stuffers</t>
  </si>
  <si>
    <t>https://www.amazon.com/VISCOO-Sensory-Anti-Anxiety-Classroom-Birthday/dp/B0CNGB5K36/ref=sr_1_6?crid=1W6DJGY5U46MB&amp;dib=eyJ2IjoiMSJ9.Khs6_woG79UK7cdWYysZ9elzSX-3jrJbC8XwOTUj5vyOlPeL5SdNa8DTdk9cqbtYaNMxkTCa2JfsoFkcMa2HHXkEAmOq58l_z__JteBodgmHI9NzFRiLcajPS8d1UqkKec1b3yBXIKv2RBdv3_Koz4_tyFkSHzXkcZXN_oa1Uc0EXw-itHfrflfUI1QneyRyNB97gwQS9_pE2JGPVzWsJ1UB4gj32IHUnlGCCtzTaZ7vPRz7rE5tQr5nD4LXCh7invu-hwWGi0YFNge7V7es0RS6IzbFbyYVmlXnRK48X3g.Ge81yJdhv8k1t5zmd0E_Jan9YZUQt76NZgF31XxVlns&amp;dib_tag=se&amp;keywords=stress%2Bballs%2Bbulk&amp;qid=1761610776&amp;sprefix=stress%2Bballs%2Caps%2C906&amp;sr=8-6&amp;th=1</t>
  </si>
  <si>
    <t>GoGo squeeZ No Sugar Added Banana Strawberry Applesauce Variety Pouches, 3.2 oz (24 Pack)</t>
  </si>
  <si>
    <t>Walmart</t>
  </si>
  <si>
    <t>https://www.walmart.com/ip/GoGo-squeeZ-Applesauce-and-Fruit-Puree-Apple-Apple-Apple-Strawberry-and-Apple-Banana-Snack-Pouches-Variety-Pack-3-2-oz-24Pack/15453821723?classType=VARIANT&amp;from=/search</t>
  </si>
  <si>
    <t>Frito Lay Classic Mix Chips Variety Pack, 1 oz, 18 Count</t>
  </si>
  <si>
    <t>https://www.walmart.com/ip/Frito-Lay-Classic-Mix-Chips-Variety-Pack-1-oz-18-Count/5080177341?classType=REGULAR&amp;athbdg=L1600&amp;from=/search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</si>
</sst>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rgb="FF0563C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u/>
      <sz val="14"/>
      <color theme="10"/>
      <name val="Calibri"/>
      <family val="2"/>
      <scheme val="minor"/>
    </font>
    <font>
      <sz val="14"/>
      <color rgb="FF000000"/>
      <name val="Calibri"/>
      <family val="2"/>
    </font>
    <font>
      <b/>
      <sz val="14"/>
      <color rgb="FF2E2F32"/>
      <name val="Arial"/>
      <family val="2"/>
      <charset val="1"/>
    </font>
    <font>
      <sz val="14"/>
      <color theme="1"/>
      <name val="Calibri"/>
      <family val="2"/>
      <scheme val="minor"/>
    </font>
    <font>
      <b/>
      <sz val="24"/>
      <color theme="1"/>
      <name val="EverydaySans"/>
      <charset val="1"/>
    </font>
    <font>
      <sz val="12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2E2F32"/>
      <name val="Calibri"/>
      <family val="2"/>
      <scheme val="minor"/>
    </font>
    <font>
      <b/>
      <sz val="14"/>
      <color rgb="FF0F111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u/>
      <sz val="14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40">
    <xf numFmtId="0" fontId="0" fillId="0" borderId="0" xfId="0"/>
    <xf numFmtId="44" fontId="0" fillId="0" borderId="0" xfId="1" applyFont="1" applyAlignment="1"/>
    <xf numFmtId="0" fontId="5" fillId="0" borderId="0" xfId="0" applyFont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2" fillId="0" borderId="0" xfId="2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0" xfId="2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/>
    <xf numFmtId="0" fontId="4" fillId="2" borderId="2" xfId="0" applyFont="1" applyFill="1" applyBorder="1" applyAlignment="1">
      <alignment horizontal="center" vertical="center"/>
    </xf>
    <xf numFmtId="8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7" fillId="0" borderId="0" xfId="2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8" fontId="10" fillId="2" borderId="2" xfId="0" applyNumberFormat="1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8" fontId="10" fillId="0" borderId="3" xfId="0" applyNumberFormat="1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wrapText="1"/>
    </xf>
    <xf numFmtId="0" fontId="13" fillId="0" borderId="3" xfId="0" applyFont="1" applyBorder="1" applyAlignment="1">
      <alignment wrapText="1"/>
    </xf>
    <xf numFmtId="0" fontId="12" fillId="0" borderId="3" xfId="0" applyFont="1" applyBorder="1" applyAlignment="1">
      <alignment wrapText="1"/>
    </xf>
    <xf numFmtId="0" fontId="4" fillId="2" borderId="4" xfId="0" applyFont="1" applyFill="1" applyBorder="1" applyAlignment="1">
      <alignment horizontal="center" vertical="center"/>
    </xf>
    <xf numFmtId="8" fontId="10" fillId="2" borderId="5" xfId="0" applyNumberFormat="1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2" fillId="0" borderId="3" xfId="2" applyBorder="1" applyAlignment="1">
      <alignment horizontal="center" vertical="center" wrapText="1"/>
    </xf>
    <xf numFmtId="0" fontId="9" fillId="0" borderId="3" xfId="2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14" fillId="2" borderId="0" xfId="0" applyFont="1" applyFill="1" applyAlignment="1">
      <alignment horizontal="center" vertical="center"/>
    </xf>
    <xf numFmtId="44" fontId="1" fillId="0" borderId="0" xfId="1" applyFont="1" applyAlignment="1"/>
    <xf numFmtId="0" fontId="15" fillId="0" borderId="3" xfId="0" applyFont="1" applyBorder="1" applyAlignment="1">
      <alignment wrapText="1"/>
    </xf>
    <xf numFmtId="0" fontId="16" fillId="0" borderId="0" xfId="0" applyFont="1" applyAlignment="1">
      <alignment vertical="center" wrapText="1"/>
    </xf>
    <xf numFmtId="0" fontId="17" fillId="0" borderId="0" xfId="0" applyFont="1" applyAlignment="1">
      <alignment vertical="center" wrapText="1"/>
    </xf>
    <xf numFmtId="8" fontId="18" fillId="0" borderId="3" xfId="0" applyNumberFormat="1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9" fillId="0" borderId="3" xfId="2" applyFont="1" applyBorder="1" applyAlignment="1">
      <alignment wrapText="1"/>
    </xf>
  </cellXfs>
  <cellStyles count="3">
    <cellStyle name="Currency" xfId="1" builtinId="4"/>
    <cellStyle name="Hyperlink" xfId="2" builtinId="8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sz val="14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numFmt numFmtId="12" formatCode="&quot;$&quot;#,##0.00_);[Red]\(&quot;$&quot;#,##0.00\)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family val="2"/>
        <scheme val="none"/>
      </font>
      <fill>
        <patternFill patternType="solid">
          <fgColor indexed="64"/>
          <bgColor theme="8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21CA863-7011-4224-987F-D24ECE002D85}" name="Table1" displayName="Table1" ref="A1:G19" totalsRowShown="0" headerRowDxfId="15">
  <autoFilter ref="A1:G19" xr:uid="{A21CA863-7011-4224-987F-D24ECE002D85}"/>
  <tableColumns count="7">
    <tableColumn id="3" xr3:uid="{2855BFAC-0790-4D4C-8E9A-77CEE5A4EDC9}" name="Item Description" dataDxfId="14"/>
    <tableColumn id="4" xr3:uid="{21735F62-13A4-4BF5-AD38-3C741FA601E7}" name=" Unit Price " dataDxfId="13"/>
    <tableColumn id="5" xr3:uid="{45C1321E-5D95-43DD-91FD-EB7B4CBB29A5}" name="Qty" dataDxfId="12"/>
    <tableColumn id="6" xr3:uid="{CB04FC73-8FA3-4F9E-A993-1EA9FDB315EF}" name=" Total Price " dataDxfId="11"/>
    <tableColumn id="7" xr3:uid="{4B97F8A4-D6B8-4C19-A27E-F35370D80E66}" name="Provider" dataDxfId="10"/>
    <tableColumn id="8" xr3:uid="{599EDD1A-50F4-4C63-AAAB-C5E5B6068506}" name="URL to item" dataDxfId="9"/>
    <tableColumn id="9" xr3:uid="{8B67BF24-0F6B-4AEF-87B6-32E82E13AD7C}" name="Back Up Option" dataDxfId="8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826B3BE-3577-4D08-A882-15A422DB293E}" name="Table14" displayName="Table14" ref="A1:F19" totalsRowShown="0" headerRowDxfId="7" dataDxfId="6">
  <autoFilter ref="A1:F19" xr:uid="{A21CA863-7011-4224-987F-D24ECE002D85}"/>
  <tableColumns count="6">
    <tableColumn id="3" xr3:uid="{3BA44586-48CE-4AE9-9C26-9942E9D5C1D8}" name="Item Description" dataDxfId="5"/>
    <tableColumn id="4" xr3:uid="{B249BA55-46B0-4267-AA4D-08D8CC33A492}" name=" Unit Price " dataDxfId="4"/>
    <tableColumn id="5" xr3:uid="{113BB6D6-41AA-4245-A6F0-F9BD25E1740D}" name="Qty" dataDxfId="3"/>
    <tableColumn id="6" xr3:uid="{2729CC79-2A4B-48B5-900B-B8A250747AE4}" name=" Total Price " dataDxfId="2"/>
    <tableColumn id="7" xr3:uid="{42DAFC19-2950-49F7-8674-080C792FBC39}" name="Provider" dataDxfId="1"/>
    <tableColumn id="8" xr3:uid="{CB1EF86A-A658-4C0B-826F-A2A01BD316A5}" name="URL to item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walmart.com/ip/Great-Value-Everyday-Disposable-Paper-Bowls-20-oz-50-Count/137750406?athbdg=L1200&amp;from=searchResults" TargetMode="External"/><Relationship Id="rId3" Type="http://schemas.openxmlformats.org/officeDocument/2006/relationships/hyperlink" Target="https://www.walmart.com/ip/Great-Value-Rainbow-Sprinkles-9-oz/407607432?athbdg=L1200&amp;from=searchResults" TargetMode="External"/><Relationship Id="rId7" Type="http://schemas.openxmlformats.org/officeDocument/2006/relationships/hyperlink" Target="https://www.walmart.com/ip/Smucker-s-Caramel-Flavored-Syrup-20-Oz/10534945?athbdg=L1600&amp;from=searchResults" TargetMode="External"/><Relationship Id="rId2" Type="http://schemas.openxmlformats.org/officeDocument/2006/relationships/hyperlink" Target="https://www.walmart.com/ip/Great-Value-Chocolate-Ice-Cream-48-fl-oz/12329734?athbdg=L1200&amp;from=searchResults" TargetMode="External"/><Relationship Id="rId1" Type="http://schemas.openxmlformats.org/officeDocument/2006/relationships/hyperlink" Target="https://www.walmart.com/ip/Blue-Bell-Gold-Rim-Homemade-Vanilla-Ice-Cream-Half-Gallon-64-fl-oz/44391090?athbdg=L1600&amp;from=searchResults" TargetMode="External"/><Relationship Id="rId6" Type="http://schemas.openxmlformats.org/officeDocument/2006/relationships/hyperlink" Target="https://www.walmart.com/ip/HERSHEY-S-Chocolate-Syrup-Baking-Supplies-24-oz-Bottle/21081233?athbdg=L1200&amp;from=searchResults" TargetMode="External"/><Relationship Id="rId5" Type="http://schemas.openxmlformats.org/officeDocument/2006/relationships/hyperlink" Target="https://www.walmart.com/ip/Great-Value-Extra-Creamy-Dairy-Whipped-Topping-13-oz/44030498?athbdg=L1600&amp;from=searchResults" TargetMode="External"/><Relationship Id="rId10" Type="http://schemas.openxmlformats.org/officeDocument/2006/relationships/table" Target="../tables/table1.xml"/><Relationship Id="rId4" Type="http://schemas.openxmlformats.org/officeDocument/2006/relationships/hyperlink" Target="https://www.walmart.com/ip/Great-Value-Maraschino-Cherries-10-Oz/10315487?from=searchResults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CFF90A-3964-4CD6-B1FF-8D6E3D588109}">
  <dimension ref="A1:G19"/>
  <sheetViews>
    <sheetView workbookViewId="0">
      <selection activeCell="D7" sqref="D7"/>
    </sheetView>
  </sheetViews>
  <sheetFormatPr defaultRowHeight="14.45"/>
  <cols>
    <col min="1" max="1" width="59.7109375" bestFit="1" customWidth="1"/>
    <col min="2" max="2" width="14" style="1" customWidth="1"/>
    <col min="3" max="3" width="11.85546875" bestFit="1" customWidth="1"/>
    <col min="4" max="4" width="12.5703125" style="1" customWidth="1"/>
    <col min="5" max="5" width="11.85546875" bestFit="1" customWidth="1"/>
    <col min="6" max="6" width="134.85546875" bestFit="1" customWidth="1"/>
    <col min="7" max="7" width="73.7109375" customWidth="1"/>
  </cols>
  <sheetData>
    <row r="1" spans="1:7" s="9" customFormat="1" ht="15.6">
      <c r="A1" s="7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</row>
    <row r="2" spans="1:7">
      <c r="A2" s="2" t="s">
        <v>7</v>
      </c>
      <c r="B2" s="3">
        <v>8.32</v>
      </c>
      <c r="C2" s="2">
        <v>2</v>
      </c>
      <c r="D2" s="3">
        <f>Table1[[#This Row],[ Unit Price ]]*Table1[[#This Row],[Qty]]</f>
        <v>16.64</v>
      </c>
      <c r="E2" s="2" t="s">
        <v>8</v>
      </c>
      <c r="F2" s="6" t="s">
        <v>9</v>
      </c>
      <c r="G2" s="13" t="s">
        <v>10</v>
      </c>
    </row>
    <row r="3" spans="1:7">
      <c r="A3" s="2" t="s">
        <v>11</v>
      </c>
      <c r="B3" s="3">
        <v>2.67</v>
      </c>
      <c r="C3" s="2">
        <v>1</v>
      </c>
      <c r="D3" s="3">
        <f>Table1[[#This Row],[ Unit Price ]]*Table1[[#This Row],[Qty]]</f>
        <v>2.67</v>
      </c>
      <c r="E3" s="2" t="s">
        <v>8</v>
      </c>
      <c r="F3" s="6" t="s">
        <v>12</v>
      </c>
      <c r="G3" s="4"/>
    </row>
    <row r="4" spans="1:7">
      <c r="A4" s="2" t="s">
        <v>13</v>
      </c>
      <c r="B4" s="3">
        <v>3.14</v>
      </c>
      <c r="C4" s="2">
        <v>1</v>
      </c>
      <c r="D4" s="3">
        <f>Table1[[#This Row],[ Unit Price ]]*Table1[[#This Row],[Qty]]</f>
        <v>3.14</v>
      </c>
      <c r="E4" s="2" t="s">
        <v>8</v>
      </c>
      <c r="F4" s="6" t="s">
        <v>14</v>
      </c>
      <c r="G4" s="4"/>
    </row>
    <row r="5" spans="1:7">
      <c r="A5" s="2" t="s">
        <v>15</v>
      </c>
      <c r="B5" s="3">
        <v>2.34</v>
      </c>
      <c r="C5" s="2">
        <v>1</v>
      </c>
      <c r="D5" s="3">
        <f>Table1[[#This Row],[ Unit Price ]]*Table1[[#This Row],[Qty]]</f>
        <v>2.34</v>
      </c>
      <c r="E5" s="2" t="s">
        <v>8</v>
      </c>
      <c r="F5" s="6" t="s">
        <v>16</v>
      </c>
      <c r="G5" s="4"/>
    </row>
    <row r="6" spans="1:7">
      <c r="A6" s="2" t="s">
        <v>17</v>
      </c>
      <c r="B6" s="3">
        <v>3.2</v>
      </c>
      <c r="C6" s="2">
        <v>2</v>
      </c>
      <c r="D6" s="3">
        <f>Table1[[#This Row],[ Unit Price ]]*Table1[[#This Row],[Qty]]</f>
        <v>6.4</v>
      </c>
      <c r="E6" s="2" t="s">
        <v>8</v>
      </c>
      <c r="F6" s="6" t="s">
        <v>18</v>
      </c>
      <c r="G6" s="14" t="s">
        <v>19</v>
      </c>
    </row>
    <row r="7" spans="1:7">
      <c r="A7" s="2" t="s">
        <v>20</v>
      </c>
      <c r="B7" s="3">
        <v>3.27</v>
      </c>
      <c r="C7" s="2">
        <v>1</v>
      </c>
      <c r="D7" s="3">
        <f>Table1[[#This Row],[ Unit Price ]]*Table1[[#This Row],[Qty]]</f>
        <v>3.27</v>
      </c>
      <c r="E7" s="2" t="s">
        <v>8</v>
      </c>
      <c r="F7" s="6" t="s">
        <v>21</v>
      </c>
      <c r="G7" s="5"/>
    </row>
    <row r="8" spans="1:7">
      <c r="A8" s="2" t="s">
        <v>22</v>
      </c>
      <c r="B8" s="3">
        <v>3.48</v>
      </c>
      <c r="C8" s="2">
        <v>1</v>
      </c>
      <c r="D8" s="3">
        <f>Table1[[#This Row],[ Unit Price ]]*Table1[[#This Row],[Qty]]</f>
        <v>3.48</v>
      </c>
      <c r="E8" s="2" t="s">
        <v>8</v>
      </c>
      <c r="F8" s="6" t="s">
        <v>23</v>
      </c>
      <c r="G8" s="5"/>
    </row>
    <row r="9" spans="1:7">
      <c r="A9" s="2" t="s">
        <v>24</v>
      </c>
      <c r="B9" s="3">
        <v>6.54</v>
      </c>
      <c r="C9" s="2">
        <v>1</v>
      </c>
      <c r="D9" s="3">
        <f>Table1[[#This Row],[ Unit Price ]]*Table1[[#This Row],[Qty]]</f>
        <v>6.54</v>
      </c>
      <c r="E9" s="2" t="s">
        <v>8</v>
      </c>
      <c r="F9" s="6" t="s">
        <v>25</v>
      </c>
      <c r="G9" s="5"/>
    </row>
    <row r="10" spans="1:7">
      <c r="A10" s="2"/>
      <c r="B10" s="2"/>
      <c r="C10" s="2"/>
      <c r="D10" s="3">
        <f>Table1[[#This Row],[ Unit Price ]]*Table1[[#This Row],[Qty]]</f>
        <v>0</v>
      </c>
      <c r="E10" s="2"/>
      <c r="F10" s="2"/>
      <c r="G10" s="5"/>
    </row>
    <row r="11" spans="1:7">
      <c r="A11" s="2"/>
      <c r="B11" s="2"/>
      <c r="C11" s="2"/>
      <c r="D11" s="2">
        <f>Table1[[#This Row],[ Unit Price ]]*Table1[[#This Row],[Qty]]</f>
        <v>0</v>
      </c>
      <c r="E11" s="2"/>
      <c r="F11" s="2"/>
      <c r="G11" s="5"/>
    </row>
    <row r="12" spans="1:7">
      <c r="A12" s="2"/>
      <c r="B12" s="2"/>
      <c r="C12" s="2"/>
      <c r="D12" s="2">
        <f>Table1[[#This Row],[ Unit Price ]]*Table1[[#This Row],[Qty]]</f>
        <v>0</v>
      </c>
      <c r="E12" s="2"/>
      <c r="F12" s="2"/>
      <c r="G12" s="2"/>
    </row>
    <row r="13" spans="1:7">
      <c r="A13" s="2"/>
      <c r="B13" s="2"/>
      <c r="C13" s="2"/>
      <c r="D13" s="2">
        <f>Table1[[#This Row],[ Unit Price ]]*Table1[[#This Row],[Qty]]</f>
        <v>0</v>
      </c>
      <c r="E13" s="2"/>
      <c r="F13" s="2"/>
      <c r="G13" s="2"/>
    </row>
    <row r="14" spans="1:7">
      <c r="A14" s="2"/>
      <c r="B14" s="2"/>
      <c r="C14" s="2"/>
      <c r="D14" s="2">
        <f>Table1[[#This Row],[ Unit Price ]]*Table1[[#This Row],[Qty]]</f>
        <v>0</v>
      </c>
      <c r="E14" s="2"/>
      <c r="F14" s="2"/>
      <c r="G14" s="2"/>
    </row>
    <row r="15" spans="1:7">
      <c r="A15" s="2"/>
      <c r="B15" s="2"/>
      <c r="C15" s="2"/>
      <c r="D15" s="2">
        <f>Table1[[#This Row],[ Unit Price ]]*Table1[[#This Row],[Qty]]</f>
        <v>0</v>
      </c>
      <c r="E15" s="2"/>
      <c r="F15" s="2"/>
      <c r="G15" s="2"/>
    </row>
    <row r="16" spans="1:7">
      <c r="A16" s="2"/>
      <c r="B16" s="2"/>
      <c r="C16" s="2"/>
      <c r="D16" s="2">
        <f>Table1[[#This Row],[ Unit Price ]]*Table1[[#This Row],[Qty]]</f>
        <v>0</v>
      </c>
      <c r="E16" s="2"/>
      <c r="F16" s="2"/>
      <c r="G16" s="2"/>
    </row>
    <row r="17" spans="1:7">
      <c r="A17" s="2"/>
      <c r="B17" s="10" t="s">
        <v>26</v>
      </c>
      <c r="C17" s="11">
        <f>SUM(D2:D15)</f>
        <v>44.480000000000004</v>
      </c>
      <c r="D17" s="12"/>
      <c r="E17" s="12"/>
      <c r="F17" s="2"/>
      <c r="G17" s="2"/>
    </row>
    <row r="18" spans="1:7">
      <c r="A18" s="2"/>
      <c r="B18" s="10" t="s">
        <v>27</v>
      </c>
      <c r="C18" s="11">
        <f>C17*0.0975</f>
        <v>4.3368000000000002</v>
      </c>
      <c r="D18" s="12"/>
      <c r="E18" s="12"/>
      <c r="F18" s="2"/>
      <c r="G18" s="2"/>
    </row>
    <row r="19" spans="1:7">
      <c r="A19" s="2"/>
      <c r="B19" s="10" t="s">
        <v>28</v>
      </c>
      <c r="C19" s="11">
        <f>C17+C18</f>
        <v>48.816800000000001</v>
      </c>
      <c r="D19" s="12"/>
      <c r="E19" s="12"/>
      <c r="F19" s="2"/>
      <c r="G19" s="2"/>
    </row>
  </sheetData>
  <hyperlinks>
    <hyperlink ref="F2" r:id="rId1" xr:uid="{D268013D-4249-4FD4-98BC-5603C5171A79}"/>
    <hyperlink ref="F3" r:id="rId2" xr:uid="{4CFB72AB-7258-4EE5-A375-BA44ADCAC590}"/>
    <hyperlink ref="F4" r:id="rId3" xr:uid="{EF9EAEB2-758E-48BD-BBBA-62D266CB69A1}"/>
    <hyperlink ref="F5" r:id="rId4" xr:uid="{3483E60B-9BA0-4299-AD1F-6E81A8BA4BC9}"/>
    <hyperlink ref="F6" r:id="rId5" xr:uid="{FBA22B07-6B28-4F34-9627-3BEB9D576413}"/>
    <hyperlink ref="F7" r:id="rId6" xr:uid="{6721FE4F-18F1-412E-849B-EDED16891114}"/>
    <hyperlink ref="F8" r:id="rId7" xr:uid="{D5F5C0E1-B75E-432A-A43E-2A0075EE8EC0}"/>
    <hyperlink ref="F9" r:id="rId8" xr:uid="{36E1F421-1942-4112-9693-89CDD95417B8}"/>
  </hyperlinks>
  <pageMargins left="0.7" right="0.7" top="0.75" bottom="0.75" header="0.3" footer="0.3"/>
  <pageSetup orientation="portrait" horizontalDpi="300" verticalDpi="300" r:id="rId9"/>
  <tableParts count="1">
    <tablePart r:id="rId10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6D2F90-C8A3-4DCC-BCB9-088AEFE9AFED}">
  <sheetPr>
    <pageSetUpPr fitToPage="1"/>
  </sheetPr>
  <dimension ref="A1:F19"/>
  <sheetViews>
    <sheetView tabSelected="1" topLeftCell="A2" zoomScale="54" zoomScaleNormal="25" workbookViewId="0">
      <selection activeCell="A15" sqref="A15"/>
    </sheetView>
  </sheetViews>
  <sheetFormatPr defaultRowHeight="14.45"/>
  <cols>
    <col min="1" max="1" width="59.7109375" bestFit="1" customWidth="1"/>
    <col min="2" max="2" width="14" style="33" customWidth="1"/>
    <col min="3" max="3" width="11.85546875" bestFit="1" customWidth="1"/>
    <col min="4" max="4" width="12.5703125" style="1" customWidth="1"/>
    <col min="5" max="5" width="13.7109375" customWidth="1"/>
    <col min="6" max="6" width="134.85546875" style="31" bestFit="1" customWidth="1"/>
  </cols>
  <sheetData>
    <row r="1" spans="1:6" s="9" customFormat="1" ht="15.6">
      <c r="A1" s="23" t="s">
        <v>0</v>
      </c>
      <c r="B1" s="32" t="s">
        <v>1</v>
      </c>
      <c r="C1" s="8" t="s">
        <v>2</v>
      </c>
      <c r="D1" s="8" t="s">
        <v>3</v>
      </c>
      <c r="E1" s="8" t="s">
        <v>4</v>
      </c>
      <c r="F1" s="26" t="s">
        <v>5</v>
      </c>
    </row>
    <row r="2" spans="1:6" ht="144">
      <c r="A2" s="36" t="s">
        <v>29</v>
      </c>
      <c r="B2" s="37">
        <v>6.99</v>
      </c>
      <c r="C2" s="38">
        <v>1</v>
      </c>
      <c r="D2" s="37">
        <f>B2*C2</f>
        <v>6.99</v>
      </c>
      <c r="E2" s="38" t="s">
        <v>30</v>
      </c>
      <c r="F2" s="39" t="s">
        <v>31</v>
      </c>
    </row>
    <row r="3" spans="1:6" ht="144">
      <c r="A3" s="34" t="s">
        <v>32</v>
      </c>
      <c r="B3" s="37">
        <v>10.75</v>
      </c>
      <c r="C3" s="38">
        <v>1</v>
      </c>
      <c r="D3" s="37">
        <f t="shared" ref="D3:D16" si="0">B3*C3</f>
        <v>10.75</v>
      </c>
      <c r="E3" s="38" t="s">
        <v>30</v>
      </c>
      <c r="F3" s="39" t="s">
        <v>33</v>
      </c>
    </row>
    <row r="4" spans="1:6" ht="36">
      <c r="A4" s="36" t="s">
        <v>34</v>
      </c>
      <c r="B4" s="37">
        <v>11.2</v>
      </c>
      <c r="C4" s="38">
        <v>1</v>
      </c>
      <c r="D4" s="37">
        <f t="shared" si="0"/>
        <v>11.2</v>
      </c>
      <c r="E4" s="38" t="s">
        <v>30</v>
      </c>
      <c r="F4" s="39" t="s">
        <v>35</v>
      </c>
    </row>
    <row r="5" spans="1:6" ht="126">
      <c r="A5" s="36" t="s">
        <v>36</v>
      </c>
      <c r="B5" s="37">
        <v>9.99</v>
      </c>
      <c r="C5" s="38">
        <v>1</v>
      </c>
      <c r="D5" s="37">
        <f t="shared" si="0"/>
        <v>9.99</v>
      </c>
      <c r="E5" s="38" t="s">
        <v>30</v>
      </c>
      <c r="F5" s="39" t="s">
        <v>37</v>
      </c>
    </row>
    <row r="6" spans="1:6" ht="36">
      <c r="A6" s="35" t="s">
        <v>38</v>
      </c>
      <c r="B6" s="37">
        <v>14.47</v>
      </c>
      <c r="C6" s="38">
        <v>1</v>
      </c>
      <c r="D6" s="37">
        <f t="shared" si="0"/>
        <v>14.47</v>
      </c>
      <c r="E6" s="38" t="s">
        <v>39</v>
      </c>
      <c r="F6" s="39" t="s">
        <v>40</v>
      </c>
    </row>
    <row r="7" spans="1:6" ht="36">
      <c r="A7" s="35" t="s">
        <v>41</v>
      </c>
      <c r="B7" s="37">
        <v>9.9700000000000006</v>
      </c>
      <c r="C7" s="38">
        <v>1</v>
      </c>
      <c r="D7" s="37">
        <f t="shared" si="0"/>
        <v>9.9700000000000006</v>
      </c>
      <c r="E7" s="38" t="s">
        <v>39</v>
      </c>
      <c r="F7" s="39" t="s">
        <v>42</v>
      </c>
    </row>
    <row r="8" spans="1:6" ht="18">
      <c r="A8" s="20"/>
      <c r="B8" s="18"/>
      <c r="C8" s="19"/>
      <c r="D8" s="18">
        <f t="shared" si="0"/>
        <v>0</v>
      </c>
      <c r="E8" s="19"/>
      <c r="F8" s="27"/>
    </row>
    <row r="9" spans="1:6" ht="30">
      <c r="A9" s="21"/>
      <c r="B9" s="18"/>
      <c r="C9" s="19"/>
      <c r="D9" s="18">
        <f t="shared" si="0"/>
        <v>0</v>
      </c>
      <c r="E9" s="19"/>
      <c r="F9" s="27"/>
    </row>
    <row r="10" spans="1:6" ht="18">
      <c r="A10" s="22"/>
      <c r="B10" s="18"/>
      <c r="C10" s="19"/>
      <c r="D10" s="18">
        <f t="shared" si="0"/>
        <v>0</v>
      </c>
      <c r="E10" s="19"/>
      <c r="F10" s="28"/>
    </row>
    <row r="11" spans="1:6" ht="18">
      <c r="A11" s="19"/>
      <c r="B11" s="18"/>
      <c r="C11" s="19"/>
      <c r="D11" s="18">
        <f t="shared" si="0"/>
        <v>0</v>
      </c>
      <c r="E11" s="19"/>
      <c r="F11" s="29"/>
    </row>
    <row r="12" spans="1:6" ht="18">
      <c r="A12" s="19"/>
      <c r="B12" s="18"/>
      <c r="C12" s="19"/>
      <c r="D12" s="18">
        <f t="shared" si="0"/>
        <v>0</v>
      </c>
      <c r="E12" s="19"/>
      <c r="F12" s="29"/>
    </row>
    <row r="13" spans="1:6" ht="18">
      <c r="A13" s="19"/>
      <c r="B13" s="18"/>
      <c r="C13" s="19"/>
      <c r="D13" s="18">
        <f t="shared" si="0"/>
        <v>0</v>
      </c>
      <c r="E13" s="19"/>
      <c r="F13" s="29"/>
    </row>
    <row r="14" spans="1:6" ht="18">
      <c r="A14" s="19"/>
      <c r="B14" s="18"/>
      <c r="C14" s="19"/>
      <c r="D14" s="18">
        <f t="shared" si="0"/>
        <v>0</v>
      </c>
      <c r="E14" s="19"/>
      <c r="F14" s="29"/>
    </row>
    <row r="15" spans="1:6" ht="18">
      <c r="A15" s="19"/>
      <c r="B15" s="18"/>
      <c r="C15" s="19"/>
      <c r="D15" s="18">
        <f t="shared" si="0"/>
        <v>0</v>
      </c>
      <c r="E15" s="19"/>
      <c r="F15" s="29"/>
    </row>
    <row r="16" spans="1:6" ht="18">
      <c r="A16" s="19"/>
      <c r="B16" s="18"/>
      <c r="C16" s="19"/>
      <c r="D16" s="18">
        <f t="shared" si="0"/>
        <v>0</v>
      </c>
      <c r="E16" s="19"/>
      <c r="F16" s="29"/>
    </row>
    <row r="17" spans="1:6" ht="18">
      <c r="A17" s="15"/>
      <c r="B17" s="25" t="s">
        <v>26</v>
      </c>
      <c r="C17" s="24">
        <f>SUM(D2:D15)</f>
        <v>63.37</v>
      </c>
      <c r="D17" s="25"/>
      <c r="E17" s="25"/>
      <c r="F17" s="30"/>
    </row>
    <row r="18" spans="1:6" ht="18">
      <c r="A18" s="15"/>
      <c r="B18" s="17" t="s">
        <v>27</v>
      </c>
      <c r="C18" s="16">
        <f>C17*0.0975</f>
        <v>6.1785750000000004</v>
      </c>
      <c r="D18" s="17"/>
      <c r="E18" s="17"/>
      <c r="F18" s="30"/>
    </row>
    <row r="19" spans="1:6" ht="18">
      <c r="A19" s="15"/>
      <c r="B19" s="17" t="s">
        <v>28</v>
      </c>
      <c r="C19" s="16">
        <f>C17+C18</f>
        <v>69.548575</v>
      </c>
      <c r="D19" s="17"/>
      <c r="E19" s="17"/>
      <c r="F19" s="30"/>
    </row>
  </sheetData>
  <pageMargins left="0.7" right="0.7" top="0.75" bottom="0.75" header="0.3" footer="0.3"/>
  <pageSetup paperSize="11" orientation="portrait" horizontalDpi="300" verticalDpi="300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E9B521F6A421743AFCE0962A828416A" ma:contentTypeVersion="14" ma:contentTypeDescription="Create a new document." ma:contentTypeScope="" ma:versionID="da9cc007059b2f89e901f9e5062b226d">
  <xsd:schema xmlns:xsd="http://www.w3.org/2001/XMLSchema" xmlns:xs="http://www.w3.org/2001/XMLSchema" xmlns:p="http://schemas.microsoft.com/office/2006/metadata/properties" xmlns:ns3="4688c225-4981-47b7-a63c-a37ef37f78eb" xmlns:ns4="5b00019d-b209-4480-be28-4d50866f7bb9" targetNamespace="http://schemas.microsoft.com/office/2006/metadata/properties" ma:root="true" ma:fieldsID="f6e09344283905ea351006641b5e733b" ns3:_="" ns4:_="">
    <xsd:import namespace="4688c225-4981-47b7-a63c-a37ef37f78eb"/>
    <xsd:import namespace="5b00019d-b209-4480-be28-4d50866f7bb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88c225-4981-47b7-a63c-a37ef37f78e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activity" ma:index="11" nillable="true" ma:displayName="_activity" ma:hidden="true" ma:internalName="_activity">
      <xsd:simpleType>
        <xsd:restriction base="dms:Note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00019d-b209-4480-be28-4d50866f7bb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688c225-4981-47b7-a63c-a37ef37f78e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1E66FD1-9E02-4D2A-9BB6-BD668E154048}"/>
</file>

<file path=customXml/itemProps2.xml><?xml version="1.0" encoding="utf-8"?>
<ds:datastoreItem xmlns:ds="http://schemas.openxmlformats.org/officeDocument/2006/customXml" ds:itemID="{ACBB3D39-9671-4A97-9E4B-CB422D3F976C}"/>
</file>

<file path=customXml/itemProps3.xml><?xml version="1.0" encoding="utf-8"?>
<ds:datastoreItem xmlns:ds="http://schemas.openxmlformats.org/officeDocument/2006/customXml" ds:itemID="{30CBB649-14D1-4AFF-BC1D-64D069ABD35D}"/>
</file>

<file path=docMetadata/LabelInfo.xml><?xml version="1.0" encoding="utf-8"?>
<clbl:labelList xmlns:clbl="http://schemas.microsoft.com/office/2020/mipLabelMetadata">
  <clbl:label id="{79c742c4-e61c-4fa5-be89-a3cb566a80d1}" enabled="0" method="" siteId="{79c742c4-e61c-4fa5-be89-a3cb566a80d1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Ashton Stephens</dc:creator>
  <cp:keywords/>
  <dc:description/>
  <cp:lastModifiedBy/>
  <cp:revision/>
  <dcterms:created xsi:type="dcterms:W3CDTF">2021-09-08T06:16:34Z</dcterms:created>
  <dcterms:modified xsi:type="dcterms:W3CDTF">2025-10-28T00:28:08Z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0x0101001E9B521F6A421743AFCE0962A828416A</vt:lpwstr>
  </property>
  <property fmtid="{D5CDD505-2E9C-101B-9397-08002B2CF9AE}" pid="3" name="xd_ProgID">
    <vt:lpwstr/>
  </property>
  <property fmtid="{D5CDD505-2E9C-101B-9397-08002B2CF9AE}" pid="4" name="MediaServiceImageTags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</Properties>
</file>